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525" windowHeight="11760"/>
  </bookViews>
  <sheets>
    <sheet name="WAW 180523" sheetId="1" r:id="rId1"/>
  </sheets>
  <calcPr calcId="125725"/>
</workbook>
</file>

<file path=xl/calcChain.xml><?xml version="1.0" encoding="utf-8"?>
<calcChain xmlns="http://schemas.openxmlformats.org/spreadsheetml/2006/main">
  <c r="G19" i="1"/>
  <c r="C19"/>
  <c r="G5"/>
  <c r="C5"/>
  <c r="G7"/>
  <c r="H7" s="1"/>
  <c r="G11"/>
  <c r="H11" s="1"/>
  <c r="H19" l="1"/>
  <c r="H5"/>
  <c r="G20" l="1"/>
  <c r="H20" s="1"/>
  <c r="G21" l="1"/>
  <c r="C21"/>
  <c r="C18"/>
  <c r="C8"/>
  <c r="G8"/>
  <c r="H21" l="1"/>
  <c r="H8"/>
  <c r="G9"/>
  <c r="H9" s="1"/>
  <c r="G13"/>
  <c r="C13"/>
  <c r="C6"/>
  <c r="H13" l="1"/>
  <c r="C17"/>
  <c r="G10"/>
  <c r="H10" s="1"/>
  <c r="G17"/>
  <c r="G12"/>
  <c r="C16"/>
  <c r="G16"/>
  <c r="G6"/>
  <c r="H6" s="1"/>
  <c r="G18"/>
  <c r="H18" s="1"/>
  <c r="C15"/>
  <c r="G15"/>
  <c r="H17" l="1"/>
  <c r="H15"/>
  <c r="H16"/>
  <c r="H12"/>
</calcChain>
</file>

<file path=xl/sharedStrings.xml><?xml version="1.0" encoding="utf-8"?>
<sst xmlns="http://schemas.openxmlformats.org/spreadsheetml/2006/main" count="101" uniqueCount="83">
  <si>
    <t>Woensdag</t>
  </si>
  <si>
    <t>wind</t>
  </si>
  <si>
    <t>zie opm.</t>
  </si>
  <si>
    <t>Naam Schip</t>
  </si>
  <si>
    <t>SW</t>
  </si>
  <si>
    <t>Spi</t>
  </si>
  <si>
    <t>Start tijd</t>
  </si>
  <si>
    <t>Aankomst
Tijd</t>
  </si>
  <si>
    <t>Gezeilde
Tijd</t>
  </si>
  <si>
    <t>Gecorigeerde
Tijd</t>
  </si>
  <si>
    <t>GPH</t>
  </si>
  <si>
    <t>SW knwv</t>
  </si>
  <si>
    <t>Fabr./type</t>
  </si>
  <si>
    <t>Eigenaar</t>
  </si>
  <si>
    <t>Zeillnumm.</t>
  </si>
  <si>
    <t>Schroef</t>
  </si>
  <si>
    <t>Kielsoort</t>
  </si>
  <si>
    <t>Diepgang</t>
  </si>
  <si>
    <t>vast/klap</t>
  </si>
  <si>
    <t>s</t>
  </si>
  <si>
    <t>Patsy</t>
  </si>
  <si>
    <t>Gladiateur 33</t>
  </si>
  <si>
    <t>Peterson K.</t>
  </si>
  <si>
    <t>NED5696</t>
  </si>
  <si>
    <t>Södra Ende</t>
  </si>
  <si>
    <t>NED5706</t>
  </si>
  <si>
    <t>Galathea</t>
  </si>
  <si>
    <t>Waarschip 900+</t>
  </si>
  <si>
    <t>Meekel J.</t>
  </si>
  <si>
    <t>Schumacher JH</t>
  </si>
  <si>
    <t>Offcourse</t>
  </si>
  <si>
    <t>Rinckes R.</t>
  </si>
  <si>
    <t>X362</t>
  </si>
  <si>
    <t>bij een correctie plaats vind voor aantal bladen bij een vaste schroef, klapschroef ,diepgang</t>
  </si>
  <si>
    <t>zeilvoering,spi,gennaker enz.</t>
  </si>
  <si>
    <t>Visser K.</t>
  </si>
  <si>
    <t>Jadwiga 2</t>
  </si>
  <si>
    <t>Dehler 36 CWS</t>
  </si>
  <si>
    <t>Gaspersz P.A.</t>
  </si>
  <si>
    <t>ITA13306</t>
  </si>
  <si>
    <t>Bardolino</t>
  </si>
  <si>
    <t>Dehler DB1</t>
  </si>
  <si>
    <t>Tolstra B.</t>
  </si>
  <si>
    <t>Amigo</t>
  </si>
  <si>
    <t>Hanse 350</t>
  </si>
  <si>
    <t xml:space="preserve"> </t>
  </si>
  <si>
    <t>NED8505</t>
  </si>
  <si>
    <t>Zingaro</t>
  </si>
  <si>
    <t>Mirage 37</t>
  </si>
  <si>
    <t>de Voogd K.</t>
  </si>
  <si>
    <t>Herman de Groot F.</t>
  </si>
  <si>
    <t>Screwball</t>
  </si>
  <si>
    <t>Bosch M.</t>
  </si>
  <si>
    <t>NED6972</t>
  </si>
  <si>
    <t>Hunter Formula 28</t>
  </si>
  <si>
    <t>Windt</t>
  </si>
  <si>
    <t>89.5</t>
  </si>
  <si>
    <t>Sweden Yachts 36</t>
  </si>
  <si>
    <t>Reken SW voor gemeten schepen is GPH 2018 gedeeld door factor 7.43</t>
  </si>
  <si>
    <t xml:space="preserve">Reken SW voor niet gemeten schepen is de basis SW van Sailsupport 2018 waarbij een ev. Correctie </t>
  </si>
  <si>
    <t>Plevier</t>
  </si>
  <si>
    <t>NED9038</t>
  </si>
  <si>
    <t>Dehler 38C</t>
  </si>
  <si>
    <t>Homan M.</t>
  </si>
  <si>
    <t>Sedikhi</t>
  </si>
  <si>
    <t>Archambault Surprise</t>
  </si>
  <si>
    <t>Hanse 400</t>
  </si>
  <si>
    <t>Broeks G.</t>
  </si>
  <si>
    <t>NED8830</t>
  </si>
  <si>
    <t>86.5</t>
  </si>
  <si>
    <t>Xcellerator</t>
  </si>
  <si>
    <t>X-79</t>
  </si>
  <si>
    <t>ter Gast E.</t>
  </si>
  <si>
    <t>Kaitaia</t>
  </si>
  <si>
    <t>Snoek J.</t>
  </si>
  <si>
    <t>Coolkid</t>
  </si>
  <si>
    <t>Starbuck</t>
  </si>
  <si>
    <t>Seepers R.</t>
  </si>
  <si>
    <t>NED2810</t>
  </si>
  <si>
    <t>Xquise</t>
  </si>
  <si>
    <t>Mourik O v.</t>
  </si>
  <si>
    <t>NED6654</t>
  </si>
  <si>
    <t>VAR 1-3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</si>
</sst>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m/d"/>
  </numFmts>
  <fonts count="2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3" applyNumberFormat="0" applyFill="0" applyAlignment="0" applyProtection="0"/>
    <xf numFmtId="0" fontId="9" fillId="4" borderId="0" applyNumberFormat="0" applyBorder="0" applyAlignment="0" applyProtection="0"/>
    <xf numFmtId="0" fontId="10" fillId="7" borderId="1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23" borderId="7" applyNumberFormat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0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alignment horizontal="center" wrapText="1"/>
      <protection locked="0"/>
    </xf>
    <xf numFmtId="49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21" fontId="0" fillId="0" borderId="0" xfId="0" applyNumberFormat="1" applyFont="1" applyFill="1" applyBorder="1" applyAlignment="1" applyProtection="1">
      <alignment horizontal="center"/>
      <protection locked="0"/>
    </xf>
    <xf numFmtId="21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21" fontId="0" fillId="0" borderId="0" xfId="0" applyNumberFormat="1" applyFont="1" applyFill="1" applyBorder="1" applyAlignment="1" applyProtection="1">
      <protection locked="0"/>
    </xf>
    <xf numFmtId="0" fontId="0" fillId="0" borderId="0" xfId="0" applyFill="1"/>
    <xf numFmtId="0" fontId="0" fillId="0" borderId="0" xfId="0" applyAlignment="1">
      <alignment horizontal="center"/>
    </xf>
    <xf numFmtId="21" fontId="0" fillId="0" borderId="0" xfId="0" applyNumberFormat="1" applyFill="1" applyBorder="1" applyAlignment="1" applyProtection="1">
      <protection locked="0"/>
    </xf>
    <xf numFmtId="15" fontId="0" fillId="0" borderId="0" xfId="0" applyNumberFormat="1" applyFont="1" applyFill="1" applyBorder="1" applyAlignment="1" applyProtection="1">
      <protection locked="0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erekening 2" xfId="27"/>
    <cellStyle name="Controlecel 2" xfId="28"/>
    <cellStyle name="Gekoppelde cel 2" xfId="29"/>
    <cellStyle name="Goed 2" xfId="30"/>
    <cellStyle name="Invoer 2" xfId="31"/>
    <cellStyle name="Kop 1 2" xfId="32"/>
    <cellStyle name="Kop 2 2" xfId="33"/>
    <cellStyle name="Kop 3 2" xfId="34"/>
    <cellStyle name="Kop 4 2" xfId="35"/>
    <cellStyle name="Neutraal 2" xfId="36"/>
    <cellStyle name="Normal" xfId="0" builtinId="0"/>
    <cellStyle name="Notitie 2" xfId="37"/>
    <cellStyle name="Ongeldig 2" xfId="38"/>
    <cellStyle name="Standaard 2" xfId="2"/>
    <cellStyle name="Standaard 3" xfId="1"/>
    <cellStyle name="Titel 2" xfId="39"/>
    <cellStyle name="Totaal 2" xfId="40"/>
    <cellStyle name="Uitvoer 2" xfId="41"/>
    <cellStyle name="Verklarende tekst 2" xfId="42"/>
    <cellStyle name="Waarschuwingstekst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"/>
  <sheetViews>
    <sheetView tabSelected="1" workbookViewId="0">
      <selection activeCell="S7" sqref="S7"/>
    </sheetView>
  </sheetViews>
  <sheetFormatPr defaultRowHeight="12.75"/>
  <cols>
    <col min="1" max="1" width="3.5703125" style="1" customWidth="1"/>
    <col min="2" max="2" width="17" style="1" customWidth="1"/>
    <col min="3" max="3" width="6.28515625" style="2" customWidth="1"/>
    <col min="4" max="4" width="3.5703125" style="1" customWidth="1"/>
    <col min="5" max="5" width="9.5703125" style="1" customWidth="1"/>
    <col min="6" max="6" width="9.42578125" style="1" customWidth="1"/>
    <col min="7" max="7" width="9.85546875" style="1" customWidth="1"/>
    <col min="8" max="9" width="12" style="1" customWidth="1"/>
    <col min="10" max="10" width="9.85546875" style="1" customWidth="1"/>
    <col min="11" max="11" width="18.7109375" style="1" customWidth="1"/>
    <col min="12" max="12" width="15" style="1" customWidth="1"/>
    <col min="13" max="13" width="9.7109375" customWidth="1"/>
    <col min="14" max="16" width="0" style="1" hidden="1" customWidth="1"/>
  </cols>
  <sheetData>
    <row r="1" spans="1:20" ht="18">
      <c r="A1" s="3"/>
      <c r="B1" s="3" t="s">
        <v>0</v>
      </c>
      <c r="C1" s="4"/>
      <c r="E1" s="18">
        <v>43250</v>
      </c>
    </row>
    <row r="2" spans="1:20">
      <c r="C2" s="1" t="s">
        <v>1</v>
      </c>
      <c r="E2" s="11" t="s">
        <v>82</v>
      </c>
      <c r="I2" s="1" t="s">
        <v>2</v>
      </c>
      <c r="J2" s="1" t="s">
        <v>2</v>
      </c>
    </row>
    <row r="3" spans="1:20" ht="25.5" customHeight="1">
      <c r="B3" s="1" t="s">
        <v>3</v>
      </c>
      <c r="C3" s="2" t="s">
        <v>4</v>
      </c>
      <c r="D3" s="1" t="s">
        <v>5</v>
      </c>
      <c r="E3" s="1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  <c r="K3" s="1" t="s">
        <v>12</v>
      </c>
      <c r="L3" s="1" t="s">
        <v>13</v>
      </c>
      <c r="M3" s="1" t="s">
        <v>14</v>
      </c>
      <c r="N3" s="1" t="s">
        <v>15</v>
      </c>
      <c r="O3" s="1" t="s">
        <v>16</v>
      </c>
      <c r="P3" s="1" t="s">
        <v>17</v>
      </c>
      <c r="Q3" s="13"/>
    </row>
    <row r="4" spans="1:20" ht="25.5" customHeight="1">
      <c r="F4" s="5"/>
      <c r="G4" s="5"/>
      <c r="H4" s="5"/>
      <c r="I4" s="5"/>
      <c r="J4" s="6" t="s">
        <v>2</v>
      </c>
      <c r="N4" s="1" t="s">
        <v>18</v>
      </c>
    </row>
    <row r="5" spans="1:20" s="15" customFormat="1">
      <c r="A5" s="11">
        <v>1</v>
      </c>
      <c r="B5" s="11" t="s">
        <v>75</v>
      </c>
      <c r="C5" s="7">
        <f>I5/7.43</f>
        <v>98.802153432032313</v>
      </c>
      <c r="D5" s="12" t="s">
        <v>19</v>
      </c>
      <c r="E5" s="9">
        <v>0.79166666666666663</v>
      </c>
      <c r="F5" s="14">
        <v>0.84376157407407415</v>
      </c>
      <c r="G5" s="14">
        <f>F5-E5</f>
        <v>5.209490740740752E-2</v>
      </c>
      <c r="H5" s="14">
        <f>100/C5*G5</f>
        <v>5.2726489856564203E-2</v>
      </c>
      <c r="I5" s="8">
        <v>734.1</v>
      </c>
      <c r="J5" s="8"/>
      <c r="K5" s="11" t="s">
        <v>76</v>
      </c>
      <c r="L5" s="11" t="s">
        <v>77</v>
      </c>
      <c r="M5" s="11" t="s">
        <v>78</v>
      </c>
      <c r="N5" s="1"/>
      <c r="O5" s="1"/>
      <c r="P5" s="1"/>
      <c r="Q5" s="11"/>
      <c r="R5"/>
      <c r="S5"/>
    </row>
    <row r="6" spans="1:20">
      <c r="A6" s="11">
        <v>2</v>
      </c>
      <c r="B6" s="1" t="s">
        <v>26</v>
      </c>
      <c r="C6" s="7">
        <f>I6/7.43</f>
        <v>93.472409152086144</v>
      </c>
      <c r="D6" s="12" t="s">
        <v>19</v>
      </c>
      <c r="E6" s="9">
        <v>0.79166666666666663</v>
      </c>
      <c r="F6" s="14">
        <v>0.84157407407407403</v>
      </c>
      <c r="G6" s="10">
        <f>F6-E6</f>
        <v>4.99074074074074E-2</v>
      </c>
      <c r="H6" s="10">
        <f>100/C6*G6</f>
        <v>5.339266192037969E-2</v>
      </c>
      <c r="I6" s="8">
        <v>694.5</v>
      </c>
      <c r="J6" s="8"/>
      <c r="K6" s="1" t="s">
        <v>27</v>
      </c>
      <c r="L6" s="1" t="s">
        <v>28</v>
      </c>
      <c r="M6" s="1"/>
      <c r="Q6" s="11"/>
      <c r="R6" s="1"/>
      <c r="T6" s="15"/>
    </row>
    <row r="7" spans="1:20">
      <c r="A7" s="11">
        <v>3</v>
      </c>
      <c r="B7" s="11" t="s">
        <v>73</v>
      </c>
      <c r="C7" s="7">
        <v>94</v>
      </c>
      <c r="D7" s="12" t="s">
        <v>19</v>
      </c>
      <c r="E7" s="9">
        <v>0.79166666666666663</v>
      </c>
      <c r="F7" s="14">
        <v>0.84334490740740742</v>
      </c>
      <c r="G7" s="10">
        <f>F7-E7</f>
        <v>5.1678240740740788E-2</v>
      </c>
      <c r="H7" s="10">
        <f>100/C7*G7</f>
        <v>5.4976851851851902E-2</v>
      </c>
      <c r="I7" s="8"/>
      <c r="J7" s="8">
        <v>98.5</v>
      </c>
      <c r="K7" s="11" t="s">
        <v>27</v>
      </c>
      <c r="L7" s="11" t="s">
        <v>74</v>
      </c>
      <c r="Q7" s="11"/>
      <c r="R7" s="1"/>
      <c r="T7" s="15"/>
    </row>
    <row r="8" spans="1:20">
      <c r="A8" s="11">
        <v>4</v>
      </c>
      <c r="B8" s="11" t="s">
        <v>51</v>
      </c>
      <c r="C8" s="7">
        <f>I8/7.43</f>
        <v>93.43203230148049</v>
      </c>
      <c r="D8" s="12" t="s">
        <v>19</v>
      </c>
      <c r="E8" s="9">
        <v>0.79166666666666663</v>
      </c>
      <c r="F8" s="17">
        <v>0.84447916666666656</v>
      </c>
      <c r="G8" s="10">
        <f>F8-E8</f>
        <v>5.2812499999999929E-2</v>
      </c>
      <c r="H8" s="10">
        <f>100/C8*G8</f>
        <v>5.6525046816479317E-2</v>
      </c>
      <c r="I8" s="12">
        <v>694.2</v>
      </c>
      <c r="J8" s="12"/>
      <c r="K8" s="11" t="s">
        <v>54</v>
      </c>
      <c r="L8" s="11" t="s">
        <v>52</v>
      </c>
      <c r="M8" s="16" t="s">
        <v>53</v>
      </c>
      <c r="T8" s="15"/>
    </row>
    <row r="9" spans="1:20">
      <c r="A9" s="11">
        <v>5</v>
      </c>
      <c r="B9" s="11" t="s">
        <v>47</v>
      </c>
      <c r="C9" s="7">
        <v>109.5</v>
      </c>
      <c r="D9" s="12"/>
      <c r="E9" s="9">
        <v>0.79166666666666663</v>
      </c>
      <c r="F9" s="14">
        <v>0.85623842592592592</v>
      </c>
      <c r="G9" s="10">
        <f>F9-E9</f>
        <v>6.4571759259259287E-2</v>
      </c>
      <c r="H9" s="10">
        <f>100/C9*G9</f>
        <v>5.8969643159140897E-2</v>
      </c>
      <c r="I9" s="12"/>
      <c r="J9" s="12">
        <v>105</v>
      </c>
      <c r="K9" s="11" t="s">
        <v>48</v>
      </c>
      <c r="L9" s="11" t="s">
        <v>49</v>
      </c>
      <c r="M9" s="16"/>
      <c r="T9" s="15"/>
    </row>
    <row r="10" spans="1:20">
      <c r="A10" s="11">
        <v>6</v>
      </c>
      <c r="B10" s="11" t="s">
        <v>43</v>
      </c>
      <c r="C10" s="7">
        <v>87</v>
      </c>
      <c r="D10" s="12"/>
      <c r="E10" s="9">
        <v>0.79166666666666663</v>
      </c>
      <c r="F10" s="14">
        <v>0.84469907407407396</v>
      </c>
      <c r="G10" s="14">
        <f>F10-E10</f>
        <v>5.3032407407407334E-2</v>
      </c>
      <c r="H10" s="14">
        <f>100/C10*G10</f>
        <v>6.09567901234567E-2</v>
      </c>
      <c r="I10" s="8"/>
      <c r="J10" s="12" t="s">
        <v>56</v>
      </c>
      <c r="K10" s="11" t="s">
        <v>44</v>
      </c>
      <c r="L10" s="11" t="s">
        <v>42</v>
      </c>
      <c r="M10" s="1"/>
      <c r="Q10" s="11"/>
      <c r="T10" s="15"/>
    </row>
    <row r="11" spans="1:20">
      <c r="A11" s="11">
        <v>7</v>
      </c>
      <c r="B11" s="11" t="s">
        <v>70</v>
      </c>
      <c r="C11" s="7">
        <v>93</v>
      </c>
      <c r="D11" s="12" t="s">
        <v>19</v>
      </c>
      <c r="E11" s="9">
        <v>0.79166666666666663</v>
      </c>
      <c r="F11" s="17">
        <v>0.84910879629629632</v>
      </c>
      <c r="G11" s="14">
        <f>F11-E11</f>
        <v>5.744212962962969E-2</v>
      </c>
      <c r="H11" s="14">
        <f>100/C11*G11</f>
        <v>6.1765730784548049E-2</v>
      </c>
      <c r="I11" s="12"/>
      <c r="J11" s="12">
        <v>96</v>
      </c>
      <c r="K11" s="11" t="s">
        <v>71</v>
      </c>
      <c r="L11" s="11" t="s">
        <v>72</v>
      </c>
      <c r="M11" s="16"/>
      <c r="Q11" s="11"/>
      <c r="T11" s="15"/>
    </row>
    <row r="12" spans="1:20">
      <c r="A12" s="11">
        <v>8</v>
      </c>
      <c r="B12" s="6" t="s">
        <v>20</v>
      </c>
      <c r="C12" s="7">
        <v>93.5</v>
      </c>
      <c r="D12" s="8" t="s">
        <v>19</v>
      </c>
      <c r="E12" s="9">
        <v>0.79166666666666663</v>
      </c>
      <c r="F12" s="14">
        <v>0.84961805555555558</v>
      </c>
      <c r="G12" s="14">
        <f>F12-E12</f>
        <v>5.7951388888888955E-2</v>
      </c>
      <c r="H12" s="14">
        <f>100/C12*G12</f>
        <v>6.1980095068330437E-2</v>
      </c>
      <c r="I12" s="8"/>
      <c r="J12" s="8">
        <v>96</v>
      </c>
      <c r="K12" s="1" t="s">
        <v>21</v>
      </c>
      <c r="L12" s="1" t="s">
        <v>22</v>
      </c>
      <c r="M12" s="1" t="s">
        <v>23</v>
      </c>
      <c r="T12" s="15"/>
    </row>
    <row r="13" spans="1:20">
      <c r="A13" s="11">
        <v>9</v>
      </c>
      <c r="B13" s="11" t="s">
        <v>64</v>
      </c>
      <c r="C13" s="7">
        <f>I13/7.43</f>
        <v>94.804845222072686</v>
      </c>
      <c r="D13" s="12" t="s">
        <v>19</v>
      </c>
      <c r="E13" s="9">
        <v>0.79166666666666663</v>
      </c>
      <c r="F13" s="14">
        <v>0.85281250000000008</v>
      </c>
      <c r="G13" s="14">
        <f>F13-E13</f>
        <v>6.1145833333333455E-2</v>
      </c>
      <c r="H13" s="14">
        <f>100/C13*G13</f>
        <v>6.4496527777777896E-2</v>
      </c>
      <c r="I13" s="12">
        <v>704.4</v>
      </c>
      <c r="J13" s="12" t="s">
        <v>45</v>
      </c>
      <c r="K13" s="11" t="s">
        <v>65</v>
      </c>
      <c r="L13" s="11" t="s">
        <v>50</v>
      </c>
      <c r="M13">
        <v>101</v>
      </c>
      <c r="T13" s="15"/>
    </row>
    <row r="14" spans="1:20">
      <c r="A14" s="11"/>
      <c r="B14" s="11"/>
      <c r="C14" s="7"/>
      <c r="D14" s="12"/>
      <c r="E14" s="9"/>
      <c r="G14" s="14"/>
      <c r="H14" s="14"/>
      <c r="I14" s="8"/>
      <c r="J14" s="8"/>
      <c r="K14" s="11"/>
      <c r="L14" s="11"/>
      <c r="T14" s="15"/>
    </row>
    <row r="15" spans="1:20">
      <c r="A15" s="11">
        <v>1</v>
      </c>
      <c r="B15" s="1" t="s">
        <v>30</v>
      </c>
      <c r="C15" s="7">
        <f>I15/7.43</f>
        <v>87.738896366083452</v>
      </c>
      <c r="D15" s="8" t="s">
        <v>19</v>
      </c>
      <c r="E15" s="9">
        <v>0.80208333333333337</v>
      </c>
      <c r="F15" s="14">
        <v>0.85847222222222219</v>
      </c>
      <c r="G15" s="14">
        <f>F15-E15</f>
        <v>5.6388888888888822E-2</v>
      </c>
      <c r="H15" s="14">
        <f>100/C15*G15</f>
        <v>6.4268974450750721E-2</v>
      </c>
      <c r="I15" s="8">
        <v>651.9</v>
      </c>
      <c r="J15" s="8"/>
      <c r="K15" s="11" t="s">
        <v>32</v>
      </c>
      <c r="L15" s="1" t="s">
        <v>31</v>
      </c>
      <c r="M15" s="11" t="s">
        <v>39</v>
      </c>
      <c r="Q15" s="11"/>
      <c r="T15" s="15"/>
    </row>
    <row r="16" spans="1:20">
      <c r="A16" s="11">
        <v>2</v>
      </c>
      <c r="B16" s="6" t="s">
        <v>24</v>
      </c>
      <c r="C16" s="7">
        <f>I16/7.43</f>
        <v>90.376850605652763</v>
      </c>
      <c r="D16" s="8" t="s">
        <v>19</v>
      </c>
      <c r="E16" s="9">
        <v>0.80208333333333337</v>
      </c>
      <c r="F16" s="14">
        <v>0.86089120370370376</v>
      </c>
      <c r="G16" s="14">
        <f>F16-E16</f>
        <v>5.8807870370370385E-2</v>
      </c>
      <c r="H16" s="14">
        <f>100/C16*G16</f>
        <v>6.506961680593476E-2</v>
      </c>
      <c r="I16" s="8">
        <v>671.5</v>
      </c>
      <c r="J16" s="8"/>
      <c r="K16" s="11" t="s">
        <v>57</v>
      </c>
      <c r="L16" s="11" t="s">
        <v>35</v>
      </c>
      <c r="M16" s="1" t="s">
        <v>25</v>
      </c>
      <c r="R16" s="11"/>
      <c r="T16" s="15"/>
    </row>
    <row r="17" spans="1:20">
      <c r="A17" s="11">
        <v>3</v>
      </c>
      <c r="B17" s="11" t="s">
        <v>36</v>
      </c>
      <c r="C17" s="7">
        <f>I17/7.43</f>
        <v>88.936742934051139</v>
      </c>
      <c r="D17" s="12" t="s">
        <v>19</v>
      </c>
      <c r="E17" s="9">
        <v>0.80208333333333337</v>
      </c>
      <c r="F17" s="14">
        <v>0.86002314814814806</v>
      </c>
      <c r="G17" s="14">
        <f>F17-E17</f>
        <v>5.7939814814814694E-2</v>
      </c>
      <c r="H17" s="14">
        <f>100/C17*G17</f>
        <v>6.5147219139538928E-2</v>
      </c>
      <c r="I17" s="8">
        <v>660.8</v>
      </c>
      <c r="J17" s="12" t="s">
        <v>45</v>
      </c>
      <c r="K17" s="11" t="s">
        <v>37</v>
      </c>
      <c r="L17" s="11" t="s">
        <v>38</v>
      </c>
      <c r="M17" t="s">
        <v>46</v>
      </c>
      <c r="R17" s="1"/>
      <c r="T17" s="15"/>
    </row>
    <row r="18" spans="1:20">
      <c r="A18" s="11">
        <v>4</v>
      </c>
      <c r="B18" s="11" t="s">
        <v>40</v>
      </c>
      <c r="C18" s="7">
        <f>I18/7.43</f>
        <v>90.45760430686407</v>
      </c>
      <c r="D18" s="12" t="s">
        <v>19</v>
      </c>
      <c r="E18" s="9">
        <v>0.80208333333333337</v>
      </c>
      <c r="F18" s="14">
        <v>0.86135416666666664</v>
      </c>
      <c r="G18" s="14">
        <f>F18-E18</f>
        <v>5.9270833333333273E-2</v>
      </c>
      <c r="H18" s="14">
        <f>100/C18*G18</f>
        <v>6.552332862173281E-2</v>
      </c>
      <c r="I18" s="8">
        <v>672.1</v>
      </c>
      <c r="J18" s="8"/>
      <c r="K18" s="11" t="s">
        <v>41</v>
      </c>
      <c r="L18" s="1" t="s">
        <v>29</v>
      </c>
      <c r="M18" s="11" t="s">
        <v>68</v>
      </c>
      <c r="Q18" s="11"/>
      <c r="R18" s="11"/>
      <c r="T18" s="15"/>
    </row>
    <row r="19" spans="1:20">
      <c r="A19" s="11">
        <v>5</v>
      </c>
      <c r="B19" s="11" t="s">
        <v>79</v>
      </c>
      <c r="C19" s="7">
        <f>I19/7.43</f>
        <v>87.0121130551817</v>
      </c>
      <c r="D19" s="8" t="s">
        <v>19</v>
      </c>
      <c r="E19" s="9">
        <v>0.80208333333333337</v>
      </c>
      <c r="F19" s="14">
        <v>0.85925925925925928</v>
      </c>
      <c r="G19" s="14">
        <f>F19-E19</f>
        <v>5.7175925925925908E-2</v>
      </c>
      <c r="H19" s="14">
        <f>100/C19*G19</f>
        <v>6.571030620721259E-2</v>
      </c>
      <c r="I19" s="12">
        <v>646.5</v>
      </c>
      <c r="J19" s="8"/>
      <c r="K19" s="1" t="s">
        <v>32</v>
      </c>
      <c r="L19" s="1" t="s">
        <v>80</v>
      </c>
      <c r="M19" s="1" t="s">
        <v>81</v>
      </c>
      <c r="Q19" s="11"/>
      <c r="R19" s="11"/>
      <c r="S19" s="15"/>
      <c r="T19" s="15"/>
    </row>
    <row r="20" spans="1:20">
      <c r="A20" s="11">
        <v>6</v>
      </c>
      <c r="B20" s="11" t="s">
        <v>55</v>
      </c>
      <c r="C20" s="7">
        <v>84</v>
      </c>
      <c r="D20" s="12" t="s">
        <v>19</v>
      </c>
      <c r="E20" s="9">
        <v>0.80208333333333337</v>
      </c>
      <c r="F20" s="14">
        <v>0.85998842592592595</v>
      </c>
      <c r="G20" s="14">
        <f>F20-E20</f>
        <v>5.7905092592592577E-2</v>
      </c>
      <c r="H20" s="14">
        <f>100/C20*G20</f>
        <v>6.8934634038800693E-2</v>
      </c>
      <c r="I20" s="8"/>
      <c r="J20" s="12" t="s">
        <v>69</v>
      </c>
      <c r="K20" s="11" t="s">
        <v>66</v>
      </c>
      <c r="L20" s="11" t="s">
        <v>67</v>
      </c>
      <c r="Q20" s="11"/>
      <c r="T20" s="15"/>
    </row>
    <row r="21" spans="1:20">
      <c r="A21" s="11">
        <v>7</v>
      </c>
      <c r="B21" s="11" t="s">
        <v>60</v>
      </c>
      <c r="C21" s="7">
        <f>I21/7.43</f>
        <v>82.462987886944831</v>
      </c>
      <c r="D21" s="8" t="s">
        <v>19</v>
      </c>
      <c r="E21" s="9">
        <v>0.80208333333333337</v>
      </c>
      <c r="F21" s="14">
        <v>0.86133101851851857</v>
      </c>
      <c r="G21" s="14">
        <f>F21-E21</f>
        <v>5.9247685185185195E-2</v>
      </c>
      <c r="H21" s="14">
        <f>100/C21*G21</f>
        <v>7.1847609095140513E-2</v>
      </c>
      <c r="I21" s="12">
        <v>612.70000000000005</v>
      </c>
      <c r="J21" s="8"/>
      <c r="K21" s="11" t="s">
        <v>62</v>
      </c>
      <c r="L21" s="11" t="s">
        <v>63</v>
      </c>
      <c r="M21" s="11" t="s">
        <v>61</v>
      </c>
      <c r="Q21" s="11"/>
      <c r="T21" s="15"/>
    </row>
    <row r="22" spans="1:20">
      <c r="A22" s="11"/>
      <c r="B22" s="11"/>
      <c r="C22" s="7"/>
      <c r="D22" s="12"/>
      <c r="E22" s="9"/>
      <c r="F22" s="17"/>
      <c r="G22" s="14"/>
      <c r="H22" s="14"/>
      <c r="I22" s="12"/>
      <c r="J22" s="12"/>
      <c r="K22" s="11"/>
      <c r="L22" s="11"/>
      <c r="M22" s="16"/>
    </row>
    <row r="23" spans="1:20">
      <c r="B23" s="11" t="s">
        <v>58</v>
      </c>
      <c r="C23" s="1"/>
    </row>
    <row r="24" spans="1:20">
      <c r="B24" s="11" t="s">
        <v>59</v>
      </c>
      <c r="F24" s="11"/>
      <c r="I24" s="11" t="s">
        <v>33</v>
      </c>
    </row>
    <row r="25" spans="1:20">
      <c r="B25" s="11" t="s">
        <v>34</v>
      </c>
    </row>
    <row r="26" spans="1:20">
      <c r="B26" s="11"/>
      <c r="G26"/>
      <c r="I26"/>
      <c r="J26"/>
      <c r="K26"/>
      <c r="L26"/>
      <c r="N26"/>
      <c r="O26"/>
      <c r="P26"/>
    </row>
    <row r="27" spans="1:20">
      <c r="B27" s="11"/>
      <c r="F27" s="11"/>
    </row>
    <row r="28" spans="1:20">
      <c r="B28" s="11"/>
      <c r="N28"/>
      <c r="O28"/>
      <c r="P28"/>
    </row>
    <row r="29" spans="1:20">
      <c r="B29"/>
      <c r="C29"/>
      <c r="D29"/>
      <c r="E29"/>
      <c r="F29"/>
      <c r="G29"/>
      <c r="H29"/>
      <c r="I29"/>
      <c r="J29"/>
      <c r="K29"/>
      <c r="L29"/>
      <c r="N29"/>
      <c r="O29"/>
      <c r="P29"/>
    </row>
  </sheetData>
  <sortState ref="B15:M24">
    <sortCondition ref="H15:H24"/>
  </sortState>
  <pageMargins left="1.2598425196850394" right="1.2598425196850394" top="0.98425196850393704" bottom="0.98425196850393704" header="0.51181102362204722" footer="0.51181102362204722"/>
  <pageSetup paperSize="9" scale="75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WAW 180523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Klaas</cp:lastModifiedBy>
  <cp:lastPrinted>2014-09-05T19:50:25Z</cp:lastPrinted>
  <dcterms:created xsi:type="dcterms:W3CDTF">2009-06-18T14:32:34Z</dcterms:created>
  <dcterms:modified xsi:type="dcterms:W3CDTF">2018-05-31T19:24:21Z</dcterms:modified>
</cp:coreProperties>
</file>